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varo\Descargas\"/>
    </mc:Choice>
  </mc:AlternateContent>
  <xr:revisionPtr revIDLastSave="0" documentId="13_ncr:1_{7B8C9BDA-DF47-4A5D-87BA-C2B3013D3F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B19" i="2"/>
  <c r="AB15" i="2"/>
  <c r="AG25" i="12"/>
  <c r="AA12" i="2" l="1"/>
  <c r="AA11" i="2" s="1"/>
  <c r="AG46" i="12"/>
  <c r="AB12" i="2"/>
  <c r="AB11" i="2" s="1"/>
  <c r="Z12" i="2"/>
  <c r="Z11" i="2" s="1"/>
  <c r="E47" i="7"/>
</calcChain>
</file>

<file path=xl/sharedStrings.xml><?xml version="1.0" encoding="utf-8"?>
<sst xmlns="http://schemas.openxmlformats.org/spreadsheetml/2006/main" count="222" uniqueCount="183">
  <si>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</si>
  <si>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</si>
  <si>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</si>
  <si>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</si>
  <si>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</si>
  <si>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</si>
  <si>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</si>
  <si>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</si>
  <si>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</si>
  <si>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</si>
  <si>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</si>
  <si>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</si>
  <si>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</si>
  <si>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</si>
  <si>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</si>
  <si>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</si>
  <si>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</si>
  <si>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</si>
  <si>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</si>
  <si>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</si>
  <si>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</si>
  <si>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</si>
  <si>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</si>
  <si>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</si>
  <si>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</si>
  <si>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</si>
  <si>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</si>
  <si>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</si>
  <si>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</si>
  <si>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</si>
  <si>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</si>
  <si>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</si>
  <si>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</si>
  <si>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</si>
  <si>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</si>
  <si>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</si>
  <si>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</si>
  <si>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</si>
  <si>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</si>
  <si>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</si>
  <si>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</si>
  <si>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</si>
  <si>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</si>
  <si>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</si>
  <si>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</si>
  <si>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</si>
  <si>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</si>
  <si>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</si>
  <si>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</si>
  <si>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</si>
  <si>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</si>
  <si>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</si>
  <si>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</si>
  <si>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</si>
  <si>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</si>
  <si>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</si>
  <si>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</si>
  <si>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</si>
  <si>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</si>
  <si>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</si>
  <si>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</si>
  <si>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</si>
  <si>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</si>
  <si>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</si>
  <si>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</si>
  <si>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</si>
  <si>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</si>
  <si>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</si>
  <si>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</si>
  <si>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</si>
  <si>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</si>
  <si>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</si>
  <si>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</si>
  <si>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</si>
  <si>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</si>
  <si>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</si>
  <si>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</si>
  <si>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</si>
  <si>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</si>
  <si>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</si>
  <si>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</si>
  <si>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</si>
  <si>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</si>
  <si>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</si>
  <si>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</si>
  <si>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</si>
  <si>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</si>
  <si>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</si>
  <si>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</si>
  <si>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</si>
  <si>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</si>
  <si>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</si>
  <si>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</si>
  <si>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</si>
  <si>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</si>
  <si>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</si>
  <si>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</si>
  <si>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</si>
  <si>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</si>
  <si>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</si>
  <si>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</si>
  <si>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</si>
  <si>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</si>
  <si>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</si>
  <si>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</si>
  <si>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</si>
  <si>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</si>
  <si>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</si>
  <si>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</si>
  <si>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</si>
  <si>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</si>
  <si>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</si>
  <si>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</si>
  <si>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</si>
  <si>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</si>
  <si>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</si>
  <si>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</si>
  <si>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</si>
  <si>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</si>
  <si>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</si>
  <si>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</si>
  <si>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</si>
  <si>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</si>
  <si>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</si>
  <si>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</si>
  <si>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</si>
  <si>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</si>
  <si>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</si>
  <si>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</si>
  <si>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</si>
  <si>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</si>
  <si>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</si>
  <si>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</si>
  <si>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</si>
  <si>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</si>
  <si>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</si>
  <si>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</si>
  <si>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</si>
  <si>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</si>
  <si>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</si>
  <si>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LUIS MANUEL REBOLLEDO MORA</t>
  </si>
  <si>
    <t>Foro</t>
  </si>
  <si>
    <t>Mapa conceptual</t>
  </si>
  <si>
    <t>Tabla comparativa</t>
  </si>
  <si>
    <t>Cuadernillo</t>
  </si>
  <si>
    <t>Cuestionario</t>
  </si>
  <si>
    <t>Ejercicios</t>
  </si>
  <si>
    <t>Examen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</si>
  <si>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</si>
  <si>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</si>
  <si>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</si>
  <si>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</si>
  <si>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</si>
  <si>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</si>
  <si>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</si>
  <si>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</si>
  <si>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</si>
  <si>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</si>
  <si>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</si>
  <si>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A</t>
  </si>
  <si>
    <t>I</t>
  </si>
  <si>
    <t>2021-2022</t>
  </si>
  <si>
    <t>ACOSTA LUNA * KENIA JABNEEL</t>
  </si>
  <si>
    <t>ALARCON ARRIAGA * GUADALUPE JAZMIN</t>
  </si>
  <si>
    <t>BAEZ CASAS * CARMEN ISABEL</t>
  </si>
  <si>
    <t>CERROS MIRANDA * TAIRI ADAIR</t>
  </si>
  <si>
    <t>CONTRERAS MIRON * ALFREDO MICHELLE</t>
  </si>
  <si>
    <t>FERNANDEZ RODRIGUEZ * CESAR ELIAD</t>
  </si>
  <si>
    <t>GARCIA VAZQUEZ * ANDREA</t>
  </si>
  <si>
    <t>HERNANDEZ MENDOZA * JOHANA</t>
  </si>
  <si>
    <t>HERNANDEZ ZENDEJAS * JOSE LUIS</t>
  </si>
  <si>
    <t>JIMENEZ LANDA * LUIS ALBERTO</t>
  </si>
  <si>
    <t>LOZANO SANCHEZ * OMAR</t>
  </si>
  <si>
    <t>MARTINEZ HERNANDEZ * VANIA MADAI</t>
  </si>
  <si>
    <t>MENDEZ SANCHEZ * CHRISTIAN</t>
  </si>
  <si>
    <t>NAVA LEON * EMMANUEL</t>
  </si>
  <si>
    <t>PEÑA JUAREZ * ANGEL ARTURO</t>
  </si>
  <si>
    <t>SAN PEDRO OLMEDO * ANGEL</t>
  </si>
  <si>
    <t>SANCHEZ GALICIA * JOSE FRANCISCO</t>
  </si>
  <si>
    <t>SANGABRIEL OSORIO * LAURA AMAIRANI</t>
  </si>
  <si>
    <t>SOTO LOPEZ * JORDI RAFAEL</t>
  </si>
  <si>
    <t>VAZQUEZ CARMONA * CARLOS ALEXIS</t>
  </si>
  <si>
    <t>VIVEROS ALARCON * BLANCA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</si>
</sst>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5" fontId="14" fillId="0" borderId="16" xfId="0" applyNumberFormat="1" applyFont="1" applyBorder="1" applyAlignment="1" applyProtection="1">
      <alignment horizontal="center" vertical="center"/>
      <protection locked="0"/>
    </xf>
    <xf numFmtId="15" fontId="14" fillId="0" borderId="17" xfId="0" applyNumberFormat="1" applyFont="1" applyBorder="1" applyAlignment="1" applyProtection="1">
      <alignment horizontal="center" vertical="center"/>
      <protection locked="0"/>
    </xf>
    <xf numFmtId="15" fontId="14" fillId="0" borderId="18" xfId="0" applyNumberFormat="1" applyFont="1" applyBorder="1" applyAlignment="1" applyProtection="1">
      <alignment horizontal="center" vertical="center"/>
      <protection locked="0"/>
    </xf>
    <xf numFmtId="15" fontId="14" fillId="0" borderId="13" xfId="0" applyNumberFormat="1" applyFont="1" applyBorder="1" applyAlignment="1" applyProtection="1">
      <alignment horizontal="center" vertical="center"/>
      <protection locked="0"/>
    </xf>
    <xf numFmtId="15" fontId="14" fillId="0" borderId="14" xfId="0" applyNumberFormat="1" applyFont="1" applyBorder="1" applyAlignment="1" applyProtection="1">
      <alignment horizontal="center" vertical="center"/>
      <protection locked="0"/>
    </xf>
    <xf numFmtId="15" fontId="14" fillId="0" borderId="15" xfId="0" applyNumberFormat="1" applyFont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40" fillId="0" borderId="12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32" fillId="4" borderId="39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3</xdr:col>
      <xdr:colOff>8525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tabSelected="1" view="pageBreakPreview" topLeftCell="A4" zoomScale="70" zoomScaleNormal="55" zoomScaleSheetLayoutView="70" workbookViewId="0">
      <selection activeCell="B21" sqref="B21"/>
    </sheetView>
  </sheetViews>
  <sheetFormatPr baseColWidth="10" defaultRowHeight="18.75"/>
  <cols>
    <col min="1" max="1" width="4" style="1" customWidth="1"/>
    <col min="2" max="2" width="48.42578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7.42578125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27" t="s">
        <v>8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30" t="s">
        <v>11</v>
      </c>
      <c r="W1" s="129"/>
      <c r="X1" s="131" t="s">
        <v>113</v>
      </c>
      <c r="Y1" s="131"/>
      <c r="Z1" s="131"/>
      <c r="AA1" s="131"/>
      <c r="AB1" s="131" t="s">
        <v>114</v>
      </c>
      <c r="AC1" s="131"/>
      <c r="AD1" s="33" t="s">
        <v>0</v>
      </c>
      <c r="AE1" s="34" t="s">
        <v>1</v>
      </c>
      <c r="AF1" s="132" t="s">
        <v>152</v>
      </c>
      <c r="AG1" s="164" t="s">
        <v>22</v>
      </c>
      <c r="AH1" s="161" t="s">
        <v>139</v>
      </c>
    </row>
    <row r="2" spans="1:34" ht="25.35" customHeight="1" thickBot="1">
      <c r="A2" s="52"/>
      <c r="B2" s="52"/>
      <c r="C2" s="52"/>
      <c r="D2" s="53"/>
      <c r="E2" s="135" t="s">
        <v>39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135" t="s">
        <v>40</v>
      </c>
      <c r="W2" s="137"/>
      <c r="X2" s="135" t="s">
        <v>41</v>
      </c>
      <c r="Y2" s="136"/>
      <c r="Z2" s="136"/>
      <c r="AA2" s="137"/>
      <c r="AB2" s="138" t="s">
        <v>26</v>
      </c>
      <c r="AC2" s="138"/>
      <c r="AD2" s="35">
        <v>3</v>
      </c>
      <c r="AE2" s="35" t="s">
        <v>159</v>
      </c>
      <c r="AF2" s="133"/>
      <c r="AG2" s="165"/>
      <c r="AH2" s="162"/>
    </row>
    <row r="3" spans="1:34" ht="25.35" customHeight="1" thickBot="1">
      <c r="A3" s="52"/>
      <c r="B3" s="52"/>
      <c r="C3" s="52"/>
      <c r="D3" s="53"/>
      <c r="E3" s="139" t="s">
        <v>9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 t="s">
        <v>2</v>
      </c>
      <c r="W3" s="139"/>
      <c r="X3" s="139"/>
      <c r="Y3" s="139"/>
      <c r="Z3" s="139"/>
      <c r="AA3" s="139"/>
      <c r="AB3" s="139" t="s">
        <v>27</v>
      </c>
      <c r="AC3" s="139"/>
      <c r="AD3" s="139" t="s">
        <v>10</v>
      </c>
      <c r="AE3" s="139"/>
      <c r="AF3" s="133"/>
      <c r="AG3" s="165"/>
      <c r="AH3" s="162"/>
    </row>
    <row r="4" spans="1:34" ht="30" customHeight="1" thickBot="1">
      <c r="A4" s="144" t="s">
        <v>25</v>
      </c>
      <c r="B4" s="144"/>
      <c r="C4" s="144"/>
      <c r="D4" s="145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5"/>
      <c r="W4" s="136"/>
      <c r="X4" s="136"/>
      <c r="Y4" s="136"/>
      <c r="Z4" s="136"/>
      <c r="AA4" s="137"/>
      <c r="AB4" s="135" t="s">
        <v>160</v>
      </c>
      <c r="AC4" s="137"/>
      <c r="AD4" s="135" t="s">
        <v>161</v>
      </c>
      <c r="AE4" s="137"/>
      <c r="AF4" s="133"/>
      <c r="AG4" s="165"/>
      <c r="AH4" s="162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33"/>
      <c r="AG5" s="165"/>
      <c r="AH5" s="162"/>
    </row>
    <row r="6" spans="1:34" ht="20.100000000000001" customHeight="1">
      <c r="A6" s="141" t="s">
        <v>121</v>
      </c>
      <c r="B6" s="141"/>
      <c r="C6" s="120" t="s">
        <v>153</v>
      </c>
      <c r="D6" s="141" t="s">
        <v>42</v>
      </c>
      <c r="E6" s="141"/>
      <c r="F6" s="147" t="s">
        <v>130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 t="s">
        <v>132</v>
      </c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0" t="s">
        <v>3</v>
      </c>
      <c r="AE6" s="140"/>
      <c r="AF6" s="133"/>
      <c r="AG6" s="165"/>
      <c r="AH6" s="162"/>
    </row>
    <row r="7" spans="1:34" ht="20.100000000000001" customHeight="1">
      <c r="A7" s="141"/>
      <c r="B7" s="141"/>
      <c r="C7" s="121"/>
      <c r="D7" s="141"/>
      <c r="E7" s="141"/>
      <c r="F7" s="147" t="s">
        <v>131</v>
      </c>
      <c r="G7" s="147"/>
      <c r="H7" s="147"/>
      <c r="I7" s="147"/>
      <c r="J7" s="147"/>
      <c r="K7" s="147"/>
      <c r="L7" s="147"/>
      <c r="M7" s="147"/>
      <c r="N7" s="147"/>
      <c r="O7" s="147"/>
      <c r="P7" s="147" t="s">
        <v>6</v>
      </c>
      <c r="Q7" s="147"/>
      <c r="R7" s="147" t="s">
        <v>137</v>
      </c>
      <c r="S7" s="147"/>
      <c r="T7" s="147"/>
      <c r="U7" s="147"/>
      <c r="V7" s="147"/>
      <c r="W7" s="147"/>
      <c r="X7" s="147"/>
      <c r="Y7" s="147"/>
      <c r="Z7" s="147"/>
      <c r="AA7" s="147"/>
      <c r="AB7" s="147" t="s">
        <v>6</v>
      </c>
      <c r="AC7" s="147"/>
      <c r="AD7" s="141" t="s">
        <v>4</v>
      </c>
      <c r="AE7" s="141" t="s">
        <v>5</v>
      </c>
      <c r="AF7" s="133"/>
      <c r="AG7" s="165"/>
      <c r="AH7" s="162"/>
    </row>
    <row r="8" spans="1:34" ht="20.100000000000001" customHeight="1">
      <c r="A8" s="141"/>
      <c r="B8" s="141"/>
      <c r="C8" s="121"/>
      <c r="D8" s="141"/>
      <c r="E8" s="141"/>
      <c r="F8" s="148"/>
      <c r="G8" s="142"/>
      <c r="H8" s="142"/>
      <c r="I8" s="142"/>
      <c r="J8" s="142"/>
      <c r="K8" s="142"/>
      <c r="L8" s="142"/>
      <c r="M8" s="142"/>
      <c r="N8" s="157"/>
      <c r="O8" s="160"/>
      <c r="P8" s="155" t="s">
        <v>129</v>
      </c>
      <c r="Q8" s="156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51" t="s">
        <v>24</v>
      </c>
      <c r="AC8" s="151" t="s">
        <v>28</v>
      </c>
      <c r="AD8" s="141"/>
      <c r="AE8" s="141"/>
      <c r="AF8" s="133"/>
      <c r="AG8" s="165"/>
      <c r="AH8" s="162"/>
    </row>
    <row r="9" spans="1:34" ht="22.5" customHeight="1">
      <c r="A9" s="141"/>
      <c r="B9" s="141"/>
      <c r="C9" s="121"/>
      <c r="D9" s="141"/>
      <c r="E9" s="141"/>
      <c r="F9" s="149"/>
      <c r="G9" s="143"/>
      <c r="H9" s="143"/>
      <c r="I9" s="143"/>
      <c r="J9" s="143"/>
      <c r="K9" s="143"/>
      <c r="L9" s="143"/>
      <c r="M9" s="143"/>
      <c r="N9" s="158"/>
      <c r="O9" s="160"/>
      <c r="P9" s="156"/>
      <c r="Q9" s="156"/>
      <c r="R9" s="152"/>
      <c r="S9" s="152"/>
      <c r="T9" s="152"/>
      <c r="U9" s="152"/>
      <c r="V9" s="152"/>
      <c r="W9" s="153"/>
      <c r="X9" s="153"/>
      <c r="Y9" s="153"/>
      <c r="Z9" s="153"/>
      <c r="AA9" s="153"/>
      <c r="AB9" s="151"/>
      <c r="AC9" s="151"/>
      <c r="AD9" s="141"/>
      <c r="AE9" s="141"/>
      <c r="AF9" s="133"/>
      <c r="AG9" s="165"/>
      <c r="AH9" s="162"/>
    </row>
    <row r="10" spans="1:34" ht="23.1" customHeight="1">
      <c r="A10" s="141"/>
      <c r="B10" s="146"/>
      <c r="C10" s="122"/>
      <c r="D10" s="141"/>
      <c r="E10" s="141"/>
      <c r="F10" s="150"/>
      <c r="G10" s="143"/>
      <c r="H10" s="143"/>
      <c r="I10" s="143"/>
      <c r="J10" s="143"/>
      <c r="K10" s="143"/>
      <c r="L10" s="143"/>
      <c r="M10" s="143"/>
      <c r="N10" s="159"/>
      <c r="O10" s="160"/>
      <c r="P10" s="156"/>
      <c r="Q10" s="156"/>
      <c r="R10" s="152"/>
      <c r="S10" s="152"/>
      <c r="T10" s="152"/>
      <c r="U10" s="152"/>
      <c r="V10" s="152"/>
      <c r="W10" s="154"/>
      <c r="X10" s="154"/>
      <c r="Y10" s="154"/>
      <c r="Z10" s="154"/>
      <c r="AA10" s="154"/>
      <c r="AB10" s="54">
        <f>COUNT(´1´+´1´1, R8,S8,T8,U8,V8,W8,X8,Y8,Z8,AA8)</f>
        <v>4</v>
      </c>
      <c r="AC10" s="86">
        <f>SUM(R9:AA9)/100</f>
        <v>0</v>
      </c>
      <c r="AD10" s="141"/>
      <c r="AE10" s="141"/>
      <c r="AF10" s="134"/>
      <c r="AG10" s="166" t="s">
        <v>22</v>
      </c>
      <c r="AH10" s="163"/>
    </row>
    <row r="11" spans="1:34" s="32" customFormat="1" ht="28.35" customHeight="1">
      <c r="A11" s="110">
        <v>1</v>
      </c>
      <c r="B11" s="115" t="s">
        <v>162</v>
      </c>
      <c r="C11" s="116" t="s">
        <v>154</v>
      </c>
      <c r="D11" s="125"/>
      <c r="E11" s="126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163</v>
      </c>
      <c r="C12" s="116" t="s">
        <v>154</v>
      </c>
      <c r="D12" s="125"/>
      <c r="E12" s="126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164</v>
      </c>
      <c r="C13" s="116" t="s">
        <v>154</v>
      </c>
      <c r="D13" s="125"/>
      <c r="E13" s="126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 t="s">
        <v>165</v>
      </c>
      <c r="C14" s="116" t="s">
        <v>155</v>
      </c>
      <c r="D14" s="125"/>
      <c r="E14" s="126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>
        <f t="shared" si="0"/>
        <v>0</v>
      </c>
      <c r="Q14" s="55">
        <f t="shared" si="1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>
        <f t="shared" si="3"/>
        <v>0</v>
      </c>
      <c r="AC14" s="81">
        <f t="shared" si="4"/>
        <v>0</v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 t="s">
        <v>166</v>
      </c>
      <c r="C15" s="116" t="s">
        <v>155</v>
      </c>
      <c r="D15" s="125"/>
      <c r="E15" s="126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>
        <f t="shared" si="0"/>
        <v>0</v>
      </c>
      <c r="Q15" s="55">
        <f t="shared" si="1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>
        <f t="shared" si="3"/>
        <v>0</v>
      </c>
      <c r="AC15" s="81">
        <f t="shared" si="4"/>
        <v>0</v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 t="s">
        <v>167</v>
      </c>
      <c r="C16" s="116" t="s">
        <v>155</v>
      </c>
      <c r="D16" s="125"/>
      <c r="E16" s="126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>
        <f t="shared" si="0"/>
        <v>0</v>
      </c>
      <c r="Q16" s="55">
        <f t="shared" si="1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>
        <f t="shared" si="3"/>
        <v>0</v>
      </c>
      <c r="AC16" s="81">
        <f t="shared" si="4"/>
        <v>0</v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 t="s">
        <v>168</v>
      </c>
      <c r="C17" s="116" t="s">
        <v>154</v>
      </c>
      <c r="D17" s="125"/>
      <c r="E17" s="126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>
        <f t="shared" si="0"/>
        <v>0</v>
      </c>
      <c r="Q17" s="55">
        <f t="shared" si="1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>
        <f t="shared" si="3"/>
        <v>0</v>
      </c>
      <c r="AC17" s="81">
        <f t="shared" si="4"/>
        <v>0</v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 t="s">
        <v>169</v>
      </c>
      <c r="C18" s="116" t="s">
        <v>154</v>
      </c>
      <c r="D18" s="125"/>
      <c r="E18" s="126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>
        <f t="shared" si="0"/>
        <v>0</v>
      </c>
      <c r="Q18" s="55">
        <f t="shared" si="1"/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>
        <f t="shared" si="3"/>
        <v>0</v>
      </c>
      <c r="AC18" s="81">
        <f t="shared" si="4"/>
        <v>0</v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 t="s">
        <v>170</v>
      </c>
      <c r="C19" s="116" t="s">
        <v>155</v>
      </c>
      <c r="D19" s="125"/>
      <c r="E19" s="126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>
        <f t="shared" si="0"/>
        <v>0</v>
      </c>
      <c r="Q19" s="55">
        <f t="shared" si="1"/>
        <v>0</v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>
        <f t="shared" si="3"/>
        <v>0</v>
      </c>
      <c r="AC19" s="81">
        <f t="shared" si="4"/>
        <v>0</v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 t="s">
        <v>171</v>
      </c>
      <c r="C20" s="116" t="s">
        <v>155</v>
      </c>
      <c r="D20" s="125"/>
      <c r="E20" s="126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>
        <f t="shared" si="0"/>
        <v>0</v>
      </c>
      <c r="Q20" s="55">
        <f t="shared" si="1"/>
        <v>0</v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>
        <f t="shared" si="3"/>
        <v>0</v>
      </c>
      <c r="AC20" s="81">
        <f t="shared" si="4"/>
        <v>0</v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 t="s">
        <v>172</v>
      </c>
      <c r="C21" s="116" t="s">
        <v>155</v>
      </c>
      <c r="D21" s="125"/>
      <c r="E21" s="126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>
        <f t="shared" si="0"/>
        <v>0</v>
      </c>
      <c r="Q21" s="55">
        <f t="shared" si="1"/>
        <v>0</v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>
        <f t="shared" si="3"/>
        <v>0</v>
      </c>
      <c r="AC21" s="81">
        <f t="shared" si="4"/>
        <v>0</v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 t="s">
        <v>173</v>
      </c>
      <c r="C22" s="116" t="s">
        <v>154</v>
      </c>
      <c r="D22" s="125"/>
      <c r="E22" s="126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>
        <f t="shared" si="0"/>
        <v>0</v>
      </c>
      <c r="Q22" s="55">
        <f t="shared" si="1"/>
        <v>0</v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>
        <f t="shared" si="3"/>
        <v>0</v>
      </c>
      <c r="AC22" s="81">
        <f t="shared" si="4"/>
        <v>0</v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 t="s">
        <v>174</v>
      </c>
      <c r="C23" s="116" t="s">
        <v>155</v>
      </c>
      <c r="D23" s="125"/>
      <c r="E23" s="126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>
        <f t="shared" si="0"/>
        <v>0</v>
      </c>
      <c r="Q23" s="55">
        <f t="shared" si="1"/>
        <v>0</v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>
        <f t="shared" si="3"/>
        <v>0</v>
      </c>
      <c r="AC23" s="81">
        <f t="shared" si="4"/>
        <v>0</v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 t="s">
        <v>175</v>
      </c>
      <c r="C24" s="116" t="s">
        <v>155</v>
      </c>
      <c r="D24" s="125"/>
      <c r="E24" s="126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>
        <f t="shared" si="0"/>
        <v>0</v>
      </c>
      <c r="Q24" s="55">
        <f t="shared" si="1"/>
        <v>0</v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>
        <f t="shared" si="3"/>
        <v>0</v>
      </c>
      <c r="AC24" s="81">
        <f t="shared" si="4"/>
        <v>0</v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 t="s">
        <v>176</v>
      </c>
      <c r="C25" s="116" t="s">
        <v>155</v>
      </c>
      <c r="D25" s="125"/>
      <c r="E25" s="126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>
        <f t="shared" si="0"/>
        <v>0</v>
      </c>
      <c r="Q25" s="55">
        <f t="shared" si="1"/>
        <v>0</v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>
        <f t="shared" si="3"/>
        <v>0</v>
      </c>
      <c r="AC25" s="81">
        <f t="shared" si="4"/>
        <v>0</v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 t="s">
        <v>177</v>
      </c>
      <c r="C26" s="116" t="s">
        <v>155</v>
      </c>
      <c r="D26" s="125"/>
      <c r="E26" s="126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>
        <f t="shared" si="0"/>
        <v>0</v>
      </c>
      <c r="Q26" s="55">
        <f t="shared" si="1"/>
        <v>0</v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>
        <f t="shared" si="3"/>
        <v>0</v>
      </c>
      <c r="AC26" s="81">
        <f t="shared" si="4"/>
        <v>0</v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 t="s">
        <v>178</v>
      </c>
      <c r="C27" s="116" t="s">
        <v>155</v>
      </c>
      <c r="D27" s="125"/>
      <c r="E27" s="126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>
        <f t="shared" si="0"/>
        <v>0</v>
      </c>
      <c r="Q27" s="55">
        <f t="shared" si="1"/>
        <v>0</v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>
        <f t="shared" si="3"/>
        <v>0</v>
      </c>
      <c r="AC27" s="81">
        <f t="shared" si="4"/>
        <v>0</v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 t="s">
        <v>179</v>
      </c>
      <c r="C28" s="116" t="s">
        <v>154</v>
      </c>
      <c r="D28" s="125"/>
      <c r="E28" s="126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>
        <f t="shared" ref="P28:P36" si="6">IF(B28="","",COUNTIF(F28:O28,"."))</f>
        <v>0</v>
      </c>
      <c r="Q28" s="55">
        <f t="shared" ref="Q28:Q36" si="7">IF(B28="","",COUNTIF(F28:O28,"/"))</f>
        <v>0</v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>
        <f t="shared" si="3"/>
        <v>0</v>
      </c>
      <c r="AC28" s="81">
        <f t="shared" si="4"/>
        <v>0</v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 t="s">
        <v>180</v>
      </c>
      <c r="C29" s="116" t="s">
        <v>155</v>
      </c>
      <c r="D29" s="125"/>
      <c r="E29" s="126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>
        <f t="shared" si="6"/>
        <v>0</v>
      </c>
      <c r="Q29" s="55">
        <f t="shared" si="7"/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>
        <f t="shared" si="3"/>
        <v>0</v>
      </c>
      <c r="AC29" s="81">
        <f t="shared" si="4"/>
        <v>0</v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 t="s">
        <v>181</v>
      </c>
      <c r="C30" s="116" t="s">
        <v>155</v>
      </c>
      <c r="D30" s="125"/>
      <c r="E30" s="126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>
        <f t="shared" si="6"/>
        <v>0</v>
      </c>
      <c r="Q30" s="55">
        <f t="shared" si="7"/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>
        <f t="shared" si="3"/>
        <v>0</v>
      </c>
      <c r="AC30" s="81">
        <f t="shared" si="4"/>
        <v>0</v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 t="s">
        <v>182</v>
      </c>
      <c r="C31" s="116" t="s">
        <v>154</v>
      </c>
      <c r="D31" s="125"/>
      <c r="E31" s="126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>
        <f t="shared" si="6"/>
        <v>0</v>
      </c>
      <c r="Q31" s="55">
        <f t="shared" si="7"/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>
        <f t="shared" si="3"/>
        <v>0</v>
      </c>
      <c r="AC31" s="81">
        <f t="shared" si="4"/>
        <v>0</v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5"/>
      <c r="E32" s="126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5"/>
      <c r="E33" s="126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5"/>
      <c r="E34" s="126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5"/>
      <c r="E35" s="126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5"/>
      <c r="E36" s="126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5"/>
      <c r="E37" s="126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5"/>
      <c r="E38" s="126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5"/>
      <c r="E39" s="126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5"/>
      <c r="E40" s="126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3"/>
      <c r="E41" s="124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3"/>
      <c r="E42" s="124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3"/>
      <c r="E43" s="124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3"/>
      <c r="E44" s="124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3"/>
      <c r="E45" s="124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158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156</v>
      </c>
      <c r="D50" s="94">
        <f>COUNTIF(C11:C45,"M")</f>
        <v>8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157</v>
      </c>
      <c r="D51" s="94">
        <f>COUNTIF(C11:C45,"H")</f>
        <v>13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P8:P10"/>
    <mergeCell ref="Q8:Q10"/>
    <mergeCell ref="D17:E17"/>
    <mergeCell ref="K8:K10"/>
    <mergeCell ref="L8:L10"/>
    <mergeCell ref="M8:M10"/>
    <mergeCell ref="N8:N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C6:C10"/>
    <mergeCell ref="D43:E43"/>
    <mergeCell ref="D44:E44"/>
    <mergeCell ref="D38:E38"/>
    <mergeCell ref="D41:E41"/>
    <mergeCell ref="D40:E40"/>
    <mergeCell ref="D39:E39"/>
    <mergeCell ref="D42:E42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view="pageBreakPreview" zoomScale="86" zoomScaleNormal="55" zoomScaleSheetLayoutView="70" workbookViewId="0">
      <selection activeCell="G23" sqref="G23:G25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167" t="s">
        <v>8</v>
      </c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 t="s">
        <v>11</v>
      </c>
      <c r="T1" s="167"/>
      <c r="U1" s="167" t="s">
        <v>113</v>
      </c>
      <c r="V1" s="167"/>
      <c r="W1" s="167"/>
      <c r="X1" s="167"/>
      <c r="Y1" s="167" t="s">
        <v>114</v>
      </c>
      <c r="Z1" s="167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168" t="str">
        <f>'Versión A_Anverso'!E2</f>
        <v>BACHILLERES EXPERIMENTAL MIXTA</v>
      </c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0" t="str">
        <f>'Versión A_Anverso'!V2</f>
        <v>30EBH0417C</v>
      </c>
      <c r="T2" s="170"/>
      <c r="U2" s="168" t="str">
        <f>'Versión A_Anverso'!X2</f>
        <v>XALAPA</v>
      </c>
      <c r="V2" s="168"/>
      <c r="W2" s="168"/>
      <c r="X2" s="168"/>
      <c r="Y2" s="168" t="s">
        <v>26</v>
      </c>
      <c r="Z2" s="168"/>
      <c r="AA2" s="42">
        <f>'Versión A_Anverso'!AD2</f>
        <v>3</v>
      </c>
      <c r="AB2" s="42" t="str">
        <f>'Versión A_Anverso'!AE2</f>
        <v>A</v>
      </c>
    </row>
    <row r="3" spans="1:38" ht="25.35" customHeight="1">
      <c r="A3" s="41"/>
      <c r="B3" s="41"/>
      <c r="C3" s="41"/>
      <c r="D3" s="41"/>
      <c r="E3" s="41"/>
      <c r="F3" s="41"/>
      <c r="G3" s="169" t="s">
        <v>9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 t="s">
        <v>2</v>
      </c>
      <c r="T3" s="169"/>
      <c r="U3" s="169"/>
      <c r="V3" s="169"/>
      <c r="W3" s="169"/>
      <c r="X3" s="169"/>
      <c r="Y3" s="169" t="s">
        <v>27</v>
      </c>
      <c r="Z3" s="169"/>
      <c r="AA3" s="169" t="s">
        <v>10</v>
      </c>
      <c r="AB3" s="169"/>
    </row>
    <row r="4" spans="1:38" ht="30" customHeight="1">
      <c r="A4" s="171" t="s">
        <v>25</v>
      </c>
      <c r="B4" s="171"/>
      <c r="C4" s="171"/>
      <c r="D4" s="171"/>
      <c r="E4" s="171"/>
      <c r="F4" s="171"/>
      <c r="G4" s="168">
        <f>'Versión A_Anverso'!E4</f>
        <v>0</v>
      </c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>
        <f>'Versión A_Anverso'!V4</f>
        <v>0</v>
      </c>
      <c r="T4" s="168"/>
      <c r="U4" s="168"/>
      <c r="V4" s="168"/>
      <c r="W4" s="168"/>
      <c r="X4" s="168"/>
      <c r="Y4" s="168" t="str">
        <f>'Versión A_Anverso'!AB4</f>
        <v>I</v>
      </c>
      <c r="Z4" s="168"/>
      <c r="AA4" s="168" t="str">
        <f>'Versión A_Anverso'!AD4</f>
        <v>2021-2022</v>
      </c>
      <c r="AB4" s="168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182" t="s">
        <v>34</v>
      </c>
      <c r="B6" s="183"/>
      <c r="C6" s="183"/>
      <c r="D6" s="183"/>
      <c r="E6" s="183"/>
      <c r="F6" s="183"/>
      <c r="G6" s="44" t="s">
        <v>123</v>
      </c>
      <c r="H6" s="45"/>
      <c r="I6" s="45"/>
      <c r="J6" s="174" t="s">
        <v>12</v>
      </c>
      <c r="K6" s="174"/>
      <c r="L6" s="174"/>
      <c r="M6" s="174"/>
      <c r="N6" s="174"/>
      <c r="O6" s="174"/>
      <c r="P6" s="174"/>
      <c r="Q6" s="174"/>
      <c r="R6" s="45"/>
      <c r="S6" s="174" t="s">
        <v>122</v>
      </c>
      <c r="T6" s="174"/>
      <c r="U6" s="174"/>
      <c r="V6" s="174"/>
      <c r="W6" s="174"/>
      <c r="X6" s="174"/>
      <c r="Y6" s="174"/>
      <c r="Z6" s="174"/>
      <c r="AA6" s="174"/>
      <c r="AB6" s="174"/>
    </row>
    <row r="7" spans="1:38" s="9" customFormat="1" ht="25.35" customHeight="1">
      <c r="A7" s="51">
        <v>1</v>
      </c>
      <c r="B7" s="179" t="s">
        <v>141</v>
      </c>
      <c r="C7" s="180"/>
      <c r="D7" s="180"/>
      <c r="E7" s="180"/>
      <c r="F7" s="181"/>
      <c r="G7" s="71"/>
      <c r="H7" s="45"/>
      <c r="I7" s="45"/>
      <c r="J7" s="176" t="s">
        <v>29</v>
      </c>
      <c r="K7" s="176"/>
      <c r="L7" s="176"/>
      <c r="M7" s="176"/>
      <c r="N7" s="176"/>
      <c r="O7" s="176"/>
      <c r="P7" s="176"/>
      <c r="Q7" s="176"/>
      <c r="R7" s="45"/>
      <c r="S7" s="203"/>
      <c r="T7" s="203"/>
      <c r="U7" s="203"/>
      <c r="V7" s="203"/>
      <c r="W7" s="203"/>
      <c r="X7" s="203"/>
      <c r="Y7" s="203"/>
      <c r="Z7" s="118" t="s">
        <v>155</v>
      </c>
      <c r="AA7" s="118" t="s">
        <v>154</v>
      </c>
      <c r="AB7" s="118" t="s">
        <v>151</v>
      </c>
    </row>
    <row r="8" spans="1:38" s="9" customFormat="1" ht="25.35" customHeight="1">
      <c r="A8" s="51">
        <v>2</v>
      </c>
      <c r="B8" s="179" t="s">
        <v>142</v>
      </c>
      <c r="C8" s="180"/>
      <c r="D8" s="180"/>
      <c r="E8" s="180"/>
      <c r="F8" s="181"/>
      <c r="G8" s="71"/>
      <c r="H8" s="45"/>
      <c r="I8" s="45"/>
      <c r="J8" s="173" t="s">
        <v>13</v>
      </c>
      <c r="K8" s="173"/>
      <c r="L8" s="173"/>
      <c r="M8" s="175" t="s">
        <v>35</v>
      </c>
      <c r="N8" s="175"/>
      <c r="O8" s="175"/>
      <c r="P8" s="175" t="s">
        <v>36</v>
      </c>
      <c r="Q8" s="175"/>
      <c r="R8" s="45"/>
      <c r="S8" s="200" t="s">
        <v>54</v>
      </c>
      <c r="T8" s="201"/>
      <c r="U8" s="201"/>
      <c r="V8" s="201"/>
      <c r="W8" s="201"/>
      <c r="X8" s="201"/>
      <c r="Y8" s="202"/>
      <c r="Z8" s="47">
        <f>'Versión A_Anverso'!D51</f>
        <v>13</v>
      </c>
      <c r="AA8" s="47">
        <f>'Versión A_Anverso'!D50</f>
        <v>8</v>
      </c>
      <c r="AB8" s="47">
        <f>COUNTIF('Versión A_Anverso'!B11:B45,"&lt;&gt;"&amp;"")</f>
        <v>21</v>
      </c>
    </row>
    <row r="9" spans="1:38" s="9" customFormat="1" ht="25.35" customHeight="1">
      <c r="A9" s="51">
        <v>3</v>
      </c>
      <c r="B9" s="179" t="s">
        <v>143</v>
      </c>
      <c r="C9" s="180"/>
      <c r="D9" s="180"/>
      <c r="E9" s="180"/>
      <c r="F9" s="181"/>
      <c r="G9" s="71"/>
      <c r="H9" s="45"/>
      <c r="I9" s="45"/>
      <c r="J9" s="173" t="s">
        <v>31</v>
      </c>
      <c r="K9" s="173"/>
      <c r="L9" s="173"/>
      <c r="M9" s="175"/>
      <c r="N9" s="175"/>
      <c r="O9" s="175"/>
      <c r="P9" s="175"/>
      <c r="Q9" s="175"/>
      <c r="R9" s="45"/>
      <c r="S9" s="200" t="s">
        <v>116</v>
      </c>
      <c r="T9" s="201"/>
      <c r="U9" s="201"/>
      <c r="V9" s="201"/>
      <c r="W9" s="201"/>
      <c r="X9" s="201"/>
      <c r="Y9" s="202"/>
      <c r="Z9" s="48">
        <f t="shared" ref="Z9:AA9" si="0">Z8-Z10-Z13</f>
        <v>13</v>
      </c>
      <c r="AA9" s="48">
        <f t="shared" si="0"/>
        <v>8</v>
      </c>
      <c r="AB9" s="48">
        <f>AB8-AB10-AB13</f>
        <v>21</v>
      </c>
    </row>
    <row r="10" spans="1:38" s="9" customFormat="1" ht="25.35" customHeight="1">
      <c r="A10" s="51">
        <v>4</v>
      </c>
      <c r="B10" s="179" t="s">
        <v>144</v>
      </c>
      <c r="C10" s="180"/>
      <c r="D10" s="180"/>
      <c r="E10" s="180"/>
      <c r="F10" s="181"/>
      <c r="G10" s="71"/>
      <c r="H10" s="45"/>
      <c r="I10" s="45"/>
      <c r="J10" s="173"/>
      <c r="K10" s="173"/>
      <c r="L10" s="173"/>
      <c r="M10" s="177" t="s">
        <v>30</v>
      </c>
      <c r="N10" s="177"/>
      <c r="O10" s="177"/>
      <c r="P10" s="175" t="s">
        <v>37</v>
      </c>
      <c r="Q10" s="175"/>
      <c r="R10" s="45"/>
      <c r="S10" s="200" t="s">
        <v>115</v>
      </c>
      <c r="T10" s="201"/>
      <c r="U10" s="201"/>
      <c r="V10" s="201"/>
      <c r="W10" s="201"/>
      <c r="X10" s="201"/>
      <c r="Y10" s="202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79" t="s">
        <v>145</v>
      </c>
      <c r="C11" s="180"/>
      <c r="D11" s="180"/>
      <c r="E11" s="180"/>
      <c r="F11" s="181"/>
      <c r="G11" s="71"/>
      <c r="H11" s="45"/>
      <c r="I11" s="45"/>
      <c r="J11" s="173"/>
      <c r="K11" s="173"/>
      <c r="L11" s="173"/>
      <c r="M11" s="177"/>
      <c r="N11" s="177"/>
      <c r="O11" s="177"/>
      <c r="P11" s="175"/>
      <c r="Q11" s="175"/>
      <c r="R11" s="45"/>
      <c r="S11" s="200" t="s">
        <v>100</v>
      </c>
      <c r="T11" s="201"/>
      <c r="U11" s="201"/>
      <c r="V11" s="201"/>
      <c r="W11" s="201"/>
      <c r="X11" s="201"/>
      <c r="Y11" s="202"/>
      <c r="Z11" s="48">
        <f t="shared" ref="Z11:AA11" si="1">Z9-Z12-Z14</f>
        <v>13</v>
      </c>
      <c r="AA11" s="48">
        <f t="shared" si="1"/>
        <v>8</v>
      </c>
      <c r="AB11" s="48">
        <f>AB9-AB12-AB14</f>
        <v>21</v>
      </c>
    </row>
    <row r="12" spans="1:38" s="9" customFormat="1" ht="25.35" customHeight="1">
      <c r="A12" s="51">
        <v>6</v>
      </c>
      <c r="B12" s="179" t="s">
        <v>146</v>
      </c>
      <c r="C12" s="180"/>
      <c r="D12" s="180"/>
      <c r="E12" s="180"/>
      <c r="F12" s="181"/>
      <c r="G12" s="71"/>
      <c r="H12" s="45"/>
      <c r="I12" s="45"/>
      <c r="J12" s="172" t="s">
        <v>38</v>
      </c>
      <c r="K12" s="172"/>
      <c r="L12" s="172"/>
      <c r="M12" s="178" t="s">
        <v>14</v>
      </c>
      <c r="N12" s="173" t="s">
        <v>15</v>
      </c>
      <c r="O12" s="173"/>
      <c r="P12" s="173"/>
      <c r="Q12" s="173"/>
      <c r="R12" s="45"/>
      <c r="S12" s="200" t="s">
        <v>101</v>
      </c>
      <c r="T12" s="201"/>
      <c r="U12" s="201"/>
      <c r="V12" s="201"/>
      <c r="W12" s="201"/>
      <c r="X12" s="201"/>
      <c r="Y12" s="202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79" t="s">
        <v>147</v>
      </c>
      <c r="C13" s="180"/>
      <c r="D13" s="180"/>
      <c r="E13" s="180"/>
      <c r="F13" s="181"/>
      <c r="G13" s="71"/>
      <c r="H13" s="45"/>
      <c r="I13" s="45"/>
      <c r="J13" s="172"/>
      <c r="K13" s="172"/>
      <c r="L13" s="172"/>
      <c r="M13" s="178"/>
      <c r="N13" s="173"/>
      <c r="O13" s="173"/>
      <c r="P13" s="173"/>
      <c r="Q13" s="173"/>
      <c r="R13" s="45"/>
      <c r="S13" s="200" t="s">
        <v>128</v>
      </c>
      <c r="T13" s="201"/>
      <c r="U13" s="201"/>
      <c r="V13" s="201"/>
      <c r="W13" s="201"/>
      <c r="X13" s="201"/>
      <c r="Y13" s="202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79" t="s">
        <v>144</v>
      </c>
      <c r="C14" s="180"/>
      <c r="D14" s="180"/>
      <c r="E14" s="180"/>
      <c r="F14" s="181"/>
      <c r="G14" s="71"/>
      <c r="H14" s="45"/>
      <c r="I14" s="45"/>
      <c r="J14" s="172"/>
      <c r="K14" s="172"/>
      <c r="L14" s="172"/>
      <c r="M14" s="199" t="s">
        <v>16</v>
      </c>
      <c r="N14" s="175" t="s">
        <v>17</v>
      </c>
      <c r="O14" s="175"/>
      <c r="P14" s="175"/>
      <c r="Q14" s="175"/>
      <c r="R14" s="45"/>
      <c r="S14" s="208" t="s">
        <v>150</v>
      </c>
      <c r="T14" s="209"/>
      <c r="U14" s="209"/>
      <c r="V14" s="209"/>
      <c r="W14" s="209"/>
      <c r="X14" s="209"/>
      <c r="Y14" s="210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79" t="s">
        <v>146</v>
      </c>
      <c r="C15" s="180"/>
      <c r="D15" s="180"/>
      <c r="E15" s="180"/>
      <c r="F15" s="181"/>
      <c r="G15" s="71"/>
      <c r="H15" s="45"/>
      <c r="I15" s="45"/>
      <c r="J15" s="172"/>
      <c r="K15" s="172"/>
      <c r="L15" s="172"/>
      <c r="M15" s="199"/>
      <c r="N15" s="175"/>
      <c r="O15" s="175"/>
      <c r="P15" s="175"/>
      <c r="Q15" s="175"/>
      <c r="R15" s="45"/>
      <c r="S15" s="211" t="s">
        <v>55</v>
      </c>
      <c r="T15" s="212"/>
      <c r="U15" s="212"/>
      <c r="V15" s="212"/>
      <c r="W15" s="212"/>
      <c r="X15" s="212"/>
      <c r="Y15" s="213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220"/>
      <c r="C16" s="221"/>
      <c r="D16" s="221"/>
      <c r="E16" s="221"/>
      <c r="F16" s="222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204" t="s">
        <v>56</v>
      </c>
      <c r="T16" s="205"/>
      <c r="U16" s="205"/>
      <c r="V16" s="205"/>
      <c r="W16" s="205"/>
      <c r="X16" s="205"/>
      <c r="Y16" s="206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151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200" t="s">
        <v>57</v>
      </c>
      <c r="T17" s="201"/>
      <c r="U17" s="201"/>
      <c r="V17" s="201"/>
      <c r="W17" s="201"/>
      <c r="X17" s="201"/>
      <c r="Y17" s="202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0" t="s">
        <v>58</v>
      </c>
      <c r="T18" s="201"/>
      <c r="U18" s="201"/>
      <c r="V18" s="201"/>
      <c r="W18" s="201"/>
      <c r="X18" s="201"/>
      <c r="Y18" s="202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0" t="s">
        <v>59</v>
      </c>
      <c r="T19" s="201"/>
      <c r="U19" s="201"/>
      <c r="V19" s="201"/>
      <c r="W19" s="201"/>
      <c r="X19" s="201"/>
      <c r="Y19" s="202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223" t="s">
        <v>18</v>
      </c>
      <c r="B21" s="223"/>
      <c r="C21" s="223"/>
      <c r="D21" s="223"/>
      <c r="E21" s="223"/>
      <c r="F21" s="226" t="s">
        <v>19</v>
      </c>
      <c r="G21" s="225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223"/>
      <c r="B22" s="223"/>
      <c r="C22" s="223"/>
      <c r="D22" s="223"/>
      <c r="E22" s="223"/>
      <c r="F22" s="226"/>
      <c r="G22" s="225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224" t="s">
        <v>23</v>
      </c>
      <c r="B23" s="224"/>
      <c r="C23" s="224"/>
      <c r="D23" s="224"/>
      <c r="E23" s="224"/>
      <c r="F23" s="227">
        <f>COUNTIF('Versión A_Anverso'!F8:O10,"&lt;&gt;"&amp;"")</f>
        <v>0</v>
      </c>
      <c r="G23" s="207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228" t="s">
        <v>20</v>
      </c>
      <c r="B24" s="230"/>
      <c r="C24" s="228" t="s">
        <v>21</v>
      </c>
      <c r="D24" s="229"/>
      <c r="E24" s="230"/>
      <c r="F24" s="227"/>
      <c r="G24" s="207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234"/>
      <c r="B25" s="234"/>
      <c r="C25" s="231"/>
      <c r="D25" s="232"/>
      <c r="E25" s="233"/>
      <c r="F25" s="227"/>
      <c r="G25" s="207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190" t="s">
        <v>32</v>
      </c>
      <c r="E32" s="191"/>
      <c r="F32" s="191"/>
      <c r="G32" s="191"/>
      <c r="H32" s="191"/>
      <c r="I32" s="191"/>
      <c r="J32" s="192"/>
      <c r="K32" s="19"/>
      <c r="L32" s="19"/>
      <c r="M32" s="190" t="s">
        <v>126</v>
      </c>
      <c r="N32" s="191"/>
      <c r="O32" s="191"/>
      <c r="P32" s="191"/>
      <c r="Q32" s="191"/>
      <c r="R32" s="191"/>
      <c r="S32" s="191"/>
      <c r="T32" s="191"/>
      <c r="U32" s="192"/>
      <c r="V32" s="19"/>
      <c r="W32" s="19"/>
      <c r="X32" s="190" t="s">
        <v>33</v>
      </c>
      <c r="Y32" s="191"/>
      <c r="Z32" s="191"/>
      <c r="AA32" s="191"/>
      <c r="AB32" s="192"/>
    </row>
    <row r="33" spans="1:28" s="8" customFormat="1" ht="31.35" customHeight="1">
      <c r="A33" s="19"/>
      <c r="B33" s="19"/>
      <c r="C33" s="19"/>
      <c r="D33" s="214">
        <f>'Versión A_Anverso'!E4</f>
        <v>0</v>
      </c>
      <c r="E33" s="215"/>
      <c r="F33" s="215"/>
      <c r="G33" s="215"/>
      <c r="H33" s="215"/>
      <c r="I33" s="215"/>
      <c r="J33" s="216"/>
      <c r="K33" s="19"/>
      <c r="L33" s="19"/>
      <c r="M33" s="193" t="s">
        <v>140</v>
      </c>
      <c r="N33" s="194"/>
      <c r="O33" s="194"/>
      <c r="P33" s="194"/>
      <c r="Q33" s="194"/>
      <c r="R33" s="194"/>
      <c r="S33" s="194"/>
      <c r="T33" s="194"/>
      <c r="U33" s="195"/>
      <c r="V33" s="19"/>
      <c r="W33" s="19"/>
      <c r="X33" s="184"/>
      <c r="Y33" s="185"/>
      <c r="Z33" s="185"/>
      <c r="AA33" s="185"/>
      <c r="AB33" s="186"/>
    </row>
    <row r="34" spans="1:28" s="8" customFormat="1" ht="50.1" customHeight="1">
      <c r="A34" s="19"/>
      <c r="B34" s="19"/>
      <c r="C34" s="19"/>
      <c r="D34" s="217"/>
      <c r="E34" s="218"/>
      <c r="F34" s="218"/>
      <c r="G34" s="218"/>
      <c r="H34" s="218"/>
      <c r="I34" s="218"/>
      <c r="J34" s="219"/>
      <c r="K34" s="19"/>
      <c r="L34" s="19"/>
      <c r="M34" s="196"/>
      <c r="N34" s="197"/>
      <c r="O34" s="197"/>
      <c r="P34" s="197"/>
      <c r="Q34" s="197"/>
      <c r="R34" s="197"/>
      <c r="S34" s="197"/>
      <c r="T34" s="197"/>
      <c r="U34" s="198"/>
      <c r="V34" s="19"/>
      <c r="W34" s="19"/>
      <c r="X34" s="187"/>
      <c r="Y34" s="188"/>
      <c r="Z34" s="188"/>
      <c r="AA34" s="188"/>
      <c r="AB34" s="189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uNl7mNvYu+dwr9m4p3ALz43rXtVueDweRoDE2mpEh/VZhaLYOfOd50AK9p15t3JqUsZQOQa7VUC9NYMa0rJttg==" saltValue="vWCMGuc2quqEcyfo1s7sIg==" spinCount="100000" sheet="1" objects="1" scenarios="1" formatCells="0" formatColumns="0" formatRows="0"/>
  <mergeCells count="71"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  <mergeCell ref="G23:G25"/>
    <mergeCell ref="S6:AB6"/>
    <mergeCell ref="S8:Y8"/>
    <mergeCell ref="S9:Y9"/>
    <mergeCell ref="S10:Y10"/>
    <mergeCell ref="S18:Y18"/>
    <mergeCell ref="S13:Y13"/>
    <mergeCell ref="S14:Y14"/>
    <mergeCell ref="S15:Y15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S11:Y11"/>
    <mergeCell ref="S19:Y19"/>
    <mergeCell ref="S7:Y7"/>
    <mergeCell ref="S12:Y12"/>
    <mergeCell ref="S16:Y16"/>
    <mergeCell ref="S17:Y17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view="pageBreakPreview" topLeftCell="A10" zoomScaleNormal="100" zoomScaleSheetLayoutView="80" workbookViewId="0">
      <selection activeCell="B49" sqref="B49:C49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35"/>
      <c r="B1" s="235"/>
      <c r="C1" s="235"/>
      <c r="D1" s="235"/>
      <c r="E1" s="235"/>
      <c r="F1" s="235"/>
      <c r="G1" s="235"/>
      <c r="H1" s="2"/>
    </row>
    <row r="2" spans="1:8" ht="26.1" customHeight="1">
      <c r="A2" s="246" t="s">
        <v>134</v>
      </c>
      <c r="B2" s="246"/>
      <c r="C2" s="246"/>
      <c r="D2" s="246"/>
      <c r="E2" s="246"/>
      <c r="F2" s="246"/>
      <c r="G2" s="246"/>
      <c r="H2" s="2"/>
    </row>
    <row r="3" spans="1:8" ht="17.100000000000001" customHeight="1">
      <c r="A3" s="240" t="s">
        <v>125</v>
      </c>
      <c r="B3" s="240"/>
      <c r="C3" s="240"/>
      <c r="D3" s="240"/>
      <c r="E3" s="240" t="s">
        <v>118</v>
      </c>
      <c r="F3" s="240"/>
      <c r="G3" s="62" t="s">
        <v>117</v>
      </c>
      <c r="H3" s="3"/>
    </row>
    <row r="4" spans="1:8" ht="22.35" customHeight="1">
      <c r="A4" s="239" t="str">
        <f>'Versión A_Anverso'!E2</f>
        <v>BACHILLERES EXPERIMENTAL MIXTA</v>
      </c>
      <c r="B4" s="239"/>
      <c r="C4" s="239"/>
      <c r="D4" s="239"/>
      <c r="E4" s="239" t="str">
        <f>'Versión A_Anverso'!V2</f>
        <v>30EBH0417C</v>
      </c>
      <c r="F4" s="239"/>
      <c r="G4" s="63" t="str">
        <f>'Versión A_Anverso'!X2</f>
        <v>XALAPA</v>
      </c>
    </row>
    <row r="5" spans="1:8" ht="7.35" customHeight="1">
      <c r="A5" s="247"/>
      <c r="B5" s="247"/>
      <c r="C5" s="247"/>
      <c r="D5" s="247"/>
      <c r="E5" s="247"/>
      <c r="F5" s="247"/>
      <c r="G5" s="247"/>
    </row>
    <row r="6" spans="1:8" s="29" customFormat="1" ht="21.75" customHeight="1">
      <c r="A6" s="248" t="s">
        <v>43</v>
      </c>
      <c r="B6" s="248"/>
      <c r="C6" s="63" t="str">
        <f>'Versión A_Anverso'!AD4</f>
        <v>2021-2022</v>
      </c>
      <c r="D6" s="87" t="s">
        <v>44</v>
      </c>
      <c r="E6" s="249">
        <f>'Versión A_Reverso'!X33</f>
        <v>0</v>
      </c>
      <c r="F6" s="250"/>
      <c r="G6" s="64" t="s">
        <v>119</v>
      </c>
    </row>
    <row r="7" spans="1:8" ht="20.25" customHeight="1">
      <c r="A7" s="240" t="s">
        <v>45</v>
      </c>
      <c r="B7" s="240"/>
      <c r="C7" s="238">
        <f>'Versión A_Anverso'!E4</f>
        <v>0</v>
      </c>
      <c r="D7" s="239"/>
      <c r="E7" s="239"/>
      <c r="F7" s="239"/>
      <c r="G7" s="65" t="str">
        <f>CONCATENATE('Versión A_Anverso'!AB4,"  -  ",'Versión A_Anverso'!AD2,"  -  ",'Versión A_Anverso'!AE2)</f>
        <v>I  -  3  -  A</v>
      </c>
    </row>
    <row r="8" spans="1:8" ht="23.25" customHeight="1">
      <c r="A8" s="240" t="s">
        <v>46</v>
      </c>
      <c r="B8" s="240"/>
      <c r="C8" s="239">
        <f>'Versión A_Anverso'!V4</f>
        <v>0</v>
      </c>
      <c r="D8" s="239"/>
      <c r="E8" s="239"/>
      <c r="F8" s="239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53" t="s">
        <v>47</v>
      </c>
      <c r="B10" s="254" t="s">
        <v>48</v>
      </c>
      <c r="C10" s="254"/>
      <c r="D10" s="255" t="s">
        <v>42</v>
      </c>
      <c r="E10" s="256" t="s">
        <v>120</v>
      </c>
      <c r="F10" s="252" t="s">
        <v>133</v>
      </c>
      <c r="G10" s="251" t="s">
        <v>138</v>
      </c>
    </row>
    <row r="11" spans="1:8" ht="10.35" customHeight="1">
      <c r="A11" s="253"/>
      <c r="B11" s="254"/>
      <c r="C11" s="254"/>
      <c r="D11" s="255"/>
      <c r="E11" s="256"/>
      <c r="F11" s="252"/>
      <c r="G11" s="251"/>
    </row>
    <row r="12" spans="1:8" ht="30" customHeight="1">
      <c r="A12" s="68">
        <v>1</v>
      </c>
      <c r="B12" s="236" t="str">
        <f>IF('Versión A_Anverso'!B11="","",'Versión A_Anverso'!B11)</f>
        <v>ACOSTA LUNA * KENIA JABNEEL</v>
      </c>
      <c r="C12" s="236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36" t="str">
        <f>IF('Versión A_Anverso'!B12="","",'Versión A_Anverso'!B12)</f>
        <v>ALARCON ARRIAGA * GUADALUPE JAZMIN</v>
      </c>
      <c r="C13" s="236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37" t="str">
        <f>IF('Versión A_Anverso'!B13="","",'Versión A_Anverso'!B13)</f>
        <v>BAEZ CASAS * CARMEN ISABEL</v>
      </c>
      <c r="C14" s="237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36" t="str">
        <f>IF('Versión A_Anverso'!B14="","",'Versión A_Anverso'!B14)</f>
        <v>CERROS MIRANDA * TAIRI ADAIR</v>
      </c>
      <c r="C15" s="236"/>
      <c r="D15" s="70" t="str">
        <f>IF('Versión A_Anverso'!D14="","",'Versión A_Anverso'!D14)</f>
        <v/>
      </c>
      <c r="E15" s="66" t="e">
        <f>IF('Versión A_Anverso'!B14="","",(('Versión A_Anverso'!P14)/'Versión A_Reverso'!$F$23))</f>
        <v>#DIV/0!</v>
      </c>
      <c r="F15" s="82">
        <f>IF('Versión A_Anverso'!B14="","",'Versión A_Anverso'!AC14)</f>
        <v>0</v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36" t="str">
        <f>IF('Versión A_Anverso'!B15="","",'Versión A_Anverso'!B15)</f>
        <v>CONTRERAS MIRON * ALFREDO MICHELLE</v>
      </c>
      <c r="C16" s="236"/>
      <c r="D16" s="70" t="str">
        <f>IF('Versión A_Anverso'!D15="","",'Versión A_Anverso'!D15)</f>
        <v/>
      </c>
      <c r="E16" s="66" t="e">
        <f>IF('Versión A_Anverso'!B15="","",(('Versión A_Anverso'!P15)/'Versión A_Reverso'!$F$23))</f>
        <v>#DIV/0!</v>
      </c>
      <c r="F16" s="82">
        <f>IF('Versión A_Anverso'!B15="","",'Versión A_Anverso'!AC15)</f>
        <v>0</v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36" t="str">
        <f>IF('Versión A_Anverso'!B16="","",'Versión A_Anverso'!B16)</f>
        <v>FERNANDEZ RODRIGUEZ * CESAR ELIAD</v>
      </c>
      <c r="C17" s="236"/>
      <c r="D17" s="70" t="str">
        <f>IF('Versión A_Anverso'!D16="","",'Versión A_Anverso'!D16)</f>
        <v/>
      </c>
      <c r="E17" s="66" t="e">
        <f>IF('Versión A_Anverso'!B16="","",(('Versión A_Anverso'!P16)/'Versión A_Reverso'!$F$23))</f>
        <v>#DIV/0!</v>
      </c>
      <c r="F17" s="82">
        <f>IF('Versión A_Anverso'!B16="","",'Versión A_Anverso'!AC16)</f>
        <v>0</v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36" t="str">
        <f>IF('Versión A_Anverso'!B17="","",'Versión A_Anverso'!B17)</f>
        <v>GARCIA VAZQUEZ * ANDREA</v>
      </c>
      <c r="C18" s="236"/>
      <c r="D18" s="70" t="str">
        <f>IF('Versión A_Anverso'!D17="","",'Versión A_Anverso'!D17)</f>
        <v/>
      </c>
      <c r="E18" s="66" t="e">
        <f>IF('Versión A_Anverso'!B17="","",(('Versión A_Anverso'!P17)/'Versión A_Reverso'!$F$23))</f>
        <v>#DIV/0!</v>
      </c>
      <c r="F18" s="82">
        <f>IF('Versión A_Anverso'!B17="","",'Versión A_Anverso'!AC17)</f>
        <v>0</v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36" t="str">
        <f>IF('Versión A_Anverso'!B18="","",'Versión A_Anverso'!B18)</f>
        <v>HERNANDEZ MENDOZA * JOHANA</v>
      </c>
      <c r="C19" s="236"/>
      <c r="D19" s="70" t="str">
        <f>IF('Versión A_Anverso'!D18="","",'Versión A_Anverso'!D18)</f>
        <v/>
      </c>
      <c r="E19" s="66" t="e">
        <f>IF('Versión A_Anverso'!B18="","",(('Versión A_Anverso'!P18)/'Versión A_Reverso'!$F$23))</f>
        <v>#DIV/0!</v>
      </c>
      <c r="F19" s="82">
        <f>IF('Versión A_Anverso'!B18="","",'Versión A_Anverso'!AC18)</f>
        <v>0</v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36" t="str">
        <f>IF('Versión A_Anverso'!B19="","",'Versión A_Anverso'!B19)</f>
        <v>HERNANDEZ ZENDEJAS * JOSE LUIS</v>
      </c>
      <c r="C20" s="236"/>
      <c r="D20" s="70" t="str">
        <f>IF('Versión A_Anverso'!D19="","",'Versión A_Anverso'!D19)</f>
        <v/>
      </c>
      <c r="E20" s="66" t="e">
        <f>IF('Versión A_Anverso'!B19="","",(('Versión A_Anverso'!P19)/'Versión A_Reverso'!$F$23))</f>
        <v>#DIV/0!</v>
      </c>
      <c r="F20" s="82">
        <f>IF('Versión A_Anverso'!B19="","",'Versión A_Anverso'!AC19)</f>
        <v>0</v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36" t="str">
        <f>IF('Versión A_Anverso'!B20="","",'Versión A_Anverso'!B20)</f>
        <v>JIMENEZ LANDA * LUIS ALBERTO</v>
      </c>
      <c r="C21" s="236"/>
      <c r="D21" s="70" t="str">
        <f>IF('Versión A_Anverso'!D20="","",'Versión A_Anverso'!D20)</f>
        <v/>
      </c>
      <c r="E21" s="66" t="e">
        <f>IF('Versión A_Anverso'!B20="","",(('Versión A_Anverso'!P20)/'Versión A_Reverso'!$F$23))</f>
        <v>#DIV/0!</v>
      </c>
      <c r="F21" s="82">
        <f>IF('Versión A_Anverso'!B20="","",'Versión A_Anverso'!AC20)</f>
        <v>0</v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36" t="str">
        <f>IF('Versión A_Anverso'!B21="","",'Versión A_Anverso'!B21)</f>
        <v>LOZANO SANCHEZ * OMAR</v>
      </c>
      <c r="C22" s="236"/>
      <c r="D22" s="70" t="str">
        <f>IF('Versión A_Anverso'!D21="","",'Versión A_Anverso'!D21)</f>
        <v/>
      </c>
      <c r="E22" s="66" t="e">
        <f>IF('Versión A_Anverso'!B21="","",(('Versión A_Anverso'!P21)/'Versión A_Reverso'!$F$23))</f>
        <v>#DIV/0!</v>
      </c>
      <c r="F22" s="82">
        <f>IF('Versión A_Anverso'!B21="","",'Versión A_Anverso'!AC21)</f>
        <v>0</v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36" t="str">
        <f>IF('Versión A_Anverso'!B22="","",'Versión A_Anverso'!B22)</f>
        <v>MARTINEZ HERNANDEZ * VANIA MADAI</v>
      </c>
      <c r="C23" s="236"/>
      <c r="D23" s="70" t="str">
        <f>IF('Versión A_Anverso'!D22="","",'Versión A_Anverso'!D22)</f>
        <v/>
      </c>
      <c r="E23" s="66" t="e">
        <f>IF('Versión A_Anverso'!B22="","",(('Versión A_Anverso'!P22)/'Versión A_Reverso'!$F$23))</f>
        <v>#DIV/0!</v>
      </c>
      <c r="F23" s="82">
        <f>IF('Versión A_Anverso'!B22="","",'Versión A_Anverso'!AC22)</f>
        <v>0</v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36" t="str">
        <f>IF('Versión A_Anverso'!B23="","",'Versión A_Anverso'!B23)</f>
        <v>MENDEZ SANCHEZ * CHRISTIAN</v>
      </c>
      <c r="C24" s="236"/>
      <c r="D24" s="70" t="str">
        <f>IF('Versión A_Anverso'!D23="","",'Versión A_Anverso'!D23)</f>
        <v/>
      </c>
      <c r="E24" s="66" t="e">
        <f>IF('Versión A_Anverso'!B23="","",(('Versión A_Anverso'!P23)/'Versión A_Reverso'!$F$23))</f>
        <v>#DIV/0!</v>
      </c>
      <c r="F24" s="82">
        <f>IF('Versión A_Anverso'!B23="","",'Versión A_Anverso'!AC23)</f>
        <v>0</v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36" t="str">
        <f>IF('Versión A_Anverso'!B24="","",'Versión A_Anverso'!B24)</f>
        <v>NAVA LEON * EMMANUEL</v>
      </c>
      <c r="C25" s="236"/>
      <c r="D25" s="70" t="str">
        <f>IF('Versión A_Anverso'!D24="","",'Versión A_Anverso'!D24)</f>
        <v/>
      </c>
      <c r="E25" s="66" t="e">
        <f>IF('Versión A_Anverso'!B24="","",(('Versión A_Anverso'!P24)/'Versión A_Reverso'!$F$23))</f>
        <v>#DIV/0!</v>
      </c>
      <c r="F25" s="82">
        <f>IF('Versión A_Anverso'!B24="","",'Versión A_Anverso'!AC24)</f>
        <v>0</v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36" t="str">
        <f>IF('Versión A_Anverso'!B25="","",'Versión A_Anverso'!B25)</f>
        <v>PEÑA JUAREZ * ANGEL ARTURO</v>
      </c>
      <c r="C26" s="236"/>
      <c r="D26" s="70" t="str">
        <f>IF('Versión A_Anverso'!D25="","",'Versión A_Anverso'!D25)</f>
        <v/>
      </c>
      <c r="E26" s="66" t="e">
        <f>IF('Versión A_Anverso'!B25="","",(('Versión A_Anverso'!P25)/'Versión A_Reverso'!$F$23))</f>
        <v>#DIV/0!</v>
      </c>
      <c r="F26" s="82">
        <f>IF('Versión A_Anverso'!B25="","",'Versión A_Anverso'!AC25)</f>
        <v>0</v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36" t="str">
        <f>IF('Versión A_Anverso'!B26="","",'Versión A_Anverso'!B26)</f>
        <v>SAN PEDRO OLMEDO * ANGEL</v>
      </c>
      <c r="C27" s="236"/>
      <c r="D27" s="70" t="str">
        <f>IF('Versión A_Anverso'!D26="","",'Versión A_Anverso'!D26)</f>
        <v/>
      </c>
      <c r="E27" s="66" t="e">
        <f>IF('Versión A_Anverso'!B26="","",(('Versión A_Anverso'!P26)/'Versión A_Reverso'!$F$23))</f>
        <v>#DIV/0!</v>
      </c>
      <c r="F27" s="82">
        <f>IF('Versión A_Anverso'!B26="","",'Versión A_Anverso'!AC26)</f>
        <v>0</v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36" t="str">
        <f>IF('Versión A_Anverso'!B27="","",'Versión A_Anverso'!B27)</f>
        <v>SANCHEZ GALICIA * JOSE FRANCISCO</v>
      </c>
      <c r="C28" s="236"/>
      <c r="D28" s="70" t="str">
        <f>IF('Versión A_Anverso'!D27="","",'Versión A_Anverso'!D27)</f>
        <v/>
      </c>
      <c r="E28" s="66" t="e">
        <f>IF('Versión A_Anverso'!B27="","",(('Versión A_Anverso'!P27)/'Versión A_Reverso'!$F$23))</f>
        <v>#DIV/0!</v>
      </c>
      <c r="F28" s="82">
        <f>IF('Versión A_Anverso'!B27="","",'Versión A_Anverso'!AC27)</f>
        <v>0</v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36" t="str">
        <f>IF('Versión A_Anverso'!B28="","",'Versión A_Anverso'!B28)</f>
        <v>SANGABRIEL OSORIO * LAURA AMAIRANI</v>
      </c>
      <c r="C29" s="236"/>
      <c r="D29" s="70" t="str">
        <f>IF('Versión A_Anverso'!D28="","",'Versión A_Anverso'!D28)</f>
        <v/>
      </c>
      <c r="E29" s="66" t="e">
        <f>IF('Versión A_Anverso'!B28="","",(('Versión A_Anverso'!P28)/'Versión A_Reverso'!$F$23))</f>
        <v>#DIV/0!</v>
      </c>
      <c r="F29" s="82">
        <f>IF('Versión A_Anverso'!B28="","",'Versión A_Anverso'!AC28)</f>
        <v>0</v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36" t="str">
        <f>IF('Versión A_Anverso'!B29="","",'Versión A_Anverso'!B29)</f>
        <v>SOTO LOPEZ * JORDI RAFAEL</v>
      </c>
      <c r="C30" s="236"/>
      <c r="D30" s="70" t="str">
        <f>IF('Versión A_Anverso'!D29="","",'Versión A_Anverso'!D29)</f>
        <v/>
      </c>
      <c r="E30" s="66" t="e">
        <f>IF('Versión A_Anverso'!B29="","",(('Versión A_Anverso'!P29)/'Versión A_Reverso'!$F$23))</f>
        <v>#DIV/0!</v>
      </c>
      <c r="F30" s="82">
        <f>IF('Versión A_Anverso'!B29="","",'Versión A_Anverso'!AC29)</f>
        <v>0</v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36" t="str">
        <f>IF('Versión A_Anverso'!B30="","",'Versión A_Anverso'!B30)</f>
        <v>VAZQUEZ CARMONA * CARLOS ALEXIS</v>
      </c>
      <c r="C31" s="236"/>
      <c r="D31" s="70" t="str">
        <f>IF('Versión A_Anverso'!D30="","",'Versión A_Anverso'!D30)</f>
        <v/>
      </c>
      <c r="E31" s="66" t="e">
        <f>IF('Versión A_Anverso'!B30="","",(('Versión A_Anverso'!P30)/'Versión A_Reverso'!$F$23))</f>
        <v>#DIV/0!</v>
      </c>
      <c r="F31" s="82">
        <f>IF('Versión A_Anverso'!B30="","",'Versión A_Anverso'!AC30)</f>
        <v>0</v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36" t="str">
        <f>IF('Versión A_Anverso'!B31="","",'Versión A_Anverso'!B31)</f>
        <v>VIVEROS ALARCON * BLANCA ROSA</v>
      </c>
      <c r="C32" s="236"/>
      <c r="D32" s="70" t="str">
        <f>IF('Versión A_Anverso'!D31="","",'Versión A_Anverso'!D31)</f>
        <v/>
      </c>
      <c r="E32" s="66" t="e">
        <f>IF('Versión A_Anverso'!B31="","",(('Versión A_Anverso'!P31)/'Versión A_Reverso'!$F$23))</f>
        <v>#DIV/0!</v>
      </c>
      <c r="F32" s="82">
        <f>IF('Versión A_Anverso'!B31="","",'Versión A_Anverso'!AC31)</f>
        <v>0</v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36" t="str">
        <f>IF('Versión A_Anverso'!B32="","",'Versión A_Anverso'!B32)</f>
        <v/>
      </c>
      <c r="C33" s="236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36" t="str">
        <f>IF('Versión A_Anverso'!B33="","",'Versión A_Anverso'!B33)</f>
        <v/>
      </c>
      <c r="C34" s="236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36" t="str">
        <f>IF('Versión A_Anverso'!B34="","",'Versión A_Anverso'!B34)</f>
        <v/>
      </c>
      <c r="C35" s="236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36" t="str">
        <f>IF('Versión A_Anverso'!B35="","",'Versión A_Anverso'!B35)</f>
        <v/>
      </c>
      <c r="C36" s="236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36" t="str">
        <f>IF('Versión A_Anverso'!B36="","",'Versión A_Anverso'!B36)</f>
        <v/>
      </c>
      <c r="C37" s="236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36" t="str">
        <f>IF('Versión A_Anverso'!B37="","",'Versión A_Anverso'!B37)</f>
        <v/>
      </c>
      <c r="C38" s="236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36" t="str">
        <f>IF('Versión A_Anverso'!B38="","",'Versión A_Anverso'!B38)</f>
        <v/>
      </c>
      <c r="C39" s="236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36" t="str">
        <f>IF('Versión A_Anverso'!B39="","",'Versión A_Anverso'!B39)</f>
        <v/>
      </c>
      <c r="C40" s="236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36" t="str">
        <f>IF('Versión A_Anverso'!B40="","",'Versión A_Anverso'!B40)</f>
        <v/>
      </c>
      <c r="C41" s="236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36" t="str">
        <f>IF('Versión A_Anverso'!B41="","",'Versión A_Anverso'!B41)</f>
        <v/>
      </c>
      <c r="C42" s="236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36" t="str">
        <f>IF('Versión A_Anverso'!B42="","",'Versión A_Anverso'!B42)</f>
        <v/>
      </c>
      <c r="C43" s="236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36" t="str">
        <f>IF('Versión A_Anverso'!B43="","",'Versión A_Anverso'!B43)</f>
        <v/>
      </c>
      <c r="C44" s="236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36" t="str">
        <f>IF('Versión A_Anverso'!B44="","",'Versión A_Anverso'!B44)</f>
        <v/>
      </c>
      <c r="C45" s="236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36" t="str">
        <f>IF('Versión A_Anverso'!B45="","",'Versión A_Anverso'!B45)</f>
        <v/>
      </c>
      <c r="C46" s="236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45"/>
      <c r="C47" s="245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43" t="s">
        <v>127</v>
      </c>
      <c r="C48" s="243"/>
      <c r="D48" s="243" t="s">
        <v>49</v>
      </c>
      <c r="E48" s="243"/>
      <c r="F48" s="243"/>
      <c r="G48" s="243" t="s">
        <v>50</v>
      </c>
      <c r="H48" s="243"/>
    </row>
    <row r="49" spans="1:7" ht="24" customHeight="1">
      <c r="A49" s="27"/>
      <c r="B49" s="241">
        <f>'Versión A_Anverso'!E4</f>
        <v>0</v>
      </c>
      <c r="C49" s="241"/>
      <c r="D49" s="244"/>
      <c r="E49" s="244"/>
      <c r="F49" s="244"/>
      <c r="G49" s="67"/>
    </row>
    <row r="50" spans="1:7" ht="24.75" customHeight="1">
      <c r="A50" s="27"/>
      <c r="B50" s="242" t="s">
        <v>51</v>
      </c>
      <c r="C50" s="242"/>
      <c r="D50" s="242" t="s">
        <v>52</v>
      </c>
      <c r="E50" s="242"/>
      <c r="F50" s="242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G48:H48"/>
    <mergeCell ref="A7:B7"/>
    <mergeCell ref="C8:F8"/>
    <mergeCell ref="G10:G11"/>
    <mergeCell ref="F10:F11"/>
    <mergeCell ref="A10:A11"/>
    <mergeCell ref="B10:C11"/>
    <mergeCell ref="D10:D11"/>
    <mergeCell ref="E10:E11"/>
    <mergeCell ref="A2:G2"/>
    <mergeCell ref="A5:G5"/>
    <mergeCell ref="A6:B6"/>
    <mergeCell ref="E6:F6"/>
    <mergeCell ref="E3:F3"/>
    <mergeCell ref="E4:F4"/>
    <mergeCell ref="A3:D3"/>
    <mergeCell ref="A4:D4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148</v>
      </c>
      <c r="B1" s="93" t="s">
        <v>149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mvaro</cp:lastModifiedBy>
  <cp:lastPrinted>2021-03-17T05:23:06Z</cp:lastPrinted>
  <dcterms:created xsi:type="dcterms:W3CDTF">2017-09-19T16:31:48Z</dcterms:created>
  <dcterms:modified xsi:type="dcterms:W3CDTF">2021-09-07T16:17:20Z</dcterms:modified>
</cp:coreProperties>
</file>