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ocumentos\EBEM\2021-2021\"/>
    </mc:Choice>
  </mc:AlternateContent>
  <xr:revisionPtr revIDLastSave="0" documentId="13_ncr:1_{CB4276EE-46E5-46D9-97E2-C6A428689F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<sst xmlns="http://schemas.openxmlformats.org/spreadsheetml/2006/main" count="210" uniqueCount="177">
  <si>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</si>
  <si>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</si>
  <si>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</si>
  <si>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</si>
  <si>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</si>
  <si>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</si>
  <si>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</si>
  <si>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</si>
  <si>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</si>
  <si>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</si>
  <si>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</si>
  <si>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</si>
  <si>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</si>
  <si>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</si>
  <si>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</si>
  <si>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</si>
  <si>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</si>
  <si>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</si>
  <si>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</si>
  <si>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</si>
  <si>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</si>
  <si>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</si>
  <si>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</si>
  <si>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</si>
  <si>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</si>
  <si>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</si>
  <si>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</si>
  <si>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</si>
  <si>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</si>
  <si>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</si>
  <si>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</si>
  <si>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</si>
  <si>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</si>
  <si>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</si>
  <si>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</si>
  <si>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</si>
  <si>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</si>
  <si>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</si>
  <si>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</si>
  <si>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</si>
  <si>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</si>
  <si>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</si>
  <si>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</si>
  <si>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</si>
  <si>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</si>
  <si>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</si>
  <si>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</si>
  <si>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</si>
  <si>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</si>
  <si>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</si>
  <si>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</si>
  <si>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</si>
  <si>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</si>
  <si>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</si>
  <si>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</si>
  <si>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</si>
  <si>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</si>
  <si>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</si>
  <si>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</si>
  <si>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</si>
  <si>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</si>
  <si>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</si>
  <si>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</si>
  <si>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</si>
  <si>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</si>
  <si>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</si>
  <si>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</si>
  <si>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</si>
  <si>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</si>
  <si>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</si>
  <si>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</si>
  <si>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</si>
  <si>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</si>
  <si>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</si>
  <si>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</si>
  <si>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</si>
  <si>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</si>
  <si>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</si>
  <si>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</si>
  <si>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</si>
  <si>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</si>
  <si>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</si>
  <si>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</si>
  <si>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</si>
  <si>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</si>
  <si>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</si>
  <si>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</si>
  <si>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</si>
  <si>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</si>
  <si>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</si>
  <si>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</si>
  <si>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</si>
  <si>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</si>
  <si>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</si>
  <si>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</si>
  <si>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</si>
  <si>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</si>
  <si>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</si>
  <si>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</si>
  <si>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</si>
  <si>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</si>
  <si>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</si>
  <si>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</si>
  <si>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</si>
  <si>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</si>
  <si>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</si>
  <si>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</si>
  <si>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</si>
  <si>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</si>
  <si>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</si>
  <si>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</si>
  <si>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</si>
  <si>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</si>
  <si>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</si>
  <si>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</si>
  <si>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</si>
  <si>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</si>
  <si>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</si>
  <si>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</si>
  <si>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</si>
  <si>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</si>
  <si>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</si>
  <si>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</si>
  <si>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</si>
  <si>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</si>
  <si>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</si>
  <si>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</si>
  <si>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</si>
  <si>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</si>
  <si>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</si>
  <si>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</si>
  <si>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</si>
  <si>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</si>
  <si>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</si>
  <si>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</si>
  <si>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</si>
  <si>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</si>
  <si>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</si>
  <si>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</si>
  <si>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</si>
  <si>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</si>
  <si>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</si>
  <si>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</si>
  <si>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</si>
  <si>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</si>
  <si>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</si>
  <si>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</si>
  <si>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</si>
  <si>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</si>
  <si>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</si>
  <si>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</si>
  <si>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</si>
  <si>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</si>
  <si>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</si>
  <si>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</si>
  <si>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</si>
  <si>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</si>
  <si>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</si>
  <si>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</si>
  <si>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I</t>
  </si>
  <si>
    <t>2021-2022</t>
  </si>
  <si>
    <t>U</t>
  </si>
  <si>
    <t>APARICIO AMADOR * BRENDA LIZBETH</t>
  </si>
  <si>
    <t>CASTILLO LIBREROS * RUBIXEL</t>
  </si>
  <si>
    <t>CORTES  * STEFANI CRISTAL</t>
  </si>
  <si>
    <t>HERNANDEZ LOPEZ * CRISTIAN YAIR</t>
  </si>
  <si>
    <t>HERNANDEZ SALDAÑA * JOLETTE FERNANDA</t>
  </si>
  <si>
    <t>HUERTA ORTIZ * LUCERO VIANEY</t>
  </si>
  <si>
    <t>LOPEZ ROMERO * SAID OSWALDO</t>
  </si>
  <si>
    <t>LOZANO MARTINEZ * JOSE JESUS</t>
  </si>
  <si>
    <t>MARIN HERNANDEZ * LAURA ESMERALDA</t>
  </si>
  <si>
    <t>MELGAREJO JUAREZ * JAQUELINE ITZEL</t>
  </si>
  <si>
    <t>PINO ARMAS * ANGEL URIEL</t>
  </si>
  <si>
    <t>RODRIGUEZ LANDA * GUADALUPE YAMILETH</t>
  </si>
  <si>
    <t>SANCHEZ SANCHEZ * DAVID ISRAEL</t>
  </si>
  <si>
    <t>TABAL CUELLAR * ESTRELLA PAMELA</t>
  </si>
  <si>
    <t>MENDOZA HERNANDEZ * MIRIAM YAMILETH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</si>
</sst>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zoomScale="70" zoomScaleNormal="55" zoomScaleSheetLayoutView="70" workbookViewId="0">
      <selection activeCell="B21" sqref="B21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2</v>
      </c>
      <c r="AE2" s="35" t="s">
        <v>161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159</v>
      </c>
      <c r="AC4" s="137"/>
      <c r="AD4" s="135" t="s">
        <v>160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155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166</v>
      </c>
      <c r="C15" s="116" t="s">
        <v>154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167</v>
      </c>
      <c r="C16" s="116" t="s">
        <v>154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168</v>
      </c>
      <c r="C17" s="116" t="s">
        <v>155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169</v>
      </c>
      <c r="C18" s="116" t="s">
        <v>155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170</v>
      </c>
      <c r="C19" s="116" t="s">
        <v>154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171</v>
      </c>
      <c r="C20" s="116" t="s">
        <v>154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176</v>
      </c>
      <c r="C21" s="116" t="s">
        <v>154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172</v>
      </c>
      <c r="C22" s="116" t="s">
        <v>155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173</v>
      </c>
      <c r="C23" s="116" t="s">
        <v>154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174</v>
      </c>
      <c r="C24" s="116" t="s">
        <v>155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175</v>
      </c>
      <c r="C25" s="116" t="s">
        <v>154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/>
      <c r="C26" s="116"/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 t="str">
        <f t="shared" si="0"/>
        <v/>
      </c>
      <c r="Q26" s="55" t="str">
        <f t="shared" si="1"/>
        <v/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 t="str">
        <f t="shared" si="3"/>
        <v/>
      </c>
      <c r="AC26" s="81" t="str">
        <f t="shared" si="4"/>
        <v/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/>
      <c r="C27" s="116"/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 t="str">
        <f t="shared" si="0"/>
        <v/>
      </c>
      <c r="Q27" s="55" t="str">
        <f t="shared" si="1"/>
        <v/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 t="str">
        <f t="shared" si="3"/>
        <v/>
      </c>
      <c r="AC27" s="81" t="str">
        <f t="shared" si="4"/>
        <v/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/>
      <c r="C28" s="116"/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 t="str">
        <f t="shared" ref="P28:P36" si="6">IF(B28="","",COUNTIF(F28:O28,"."))</f>
        <v/>
      </c>
      <c r="Q28" s="55" t="str">
        <f t="shared" ref="Q28:Q36" si="7">IF(B28="","",COUNTIF(F28:O28,"/"))</f>
        <v/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 t="str">
        <f t="shared" si="3"/>
        <v/>
      </c>
      <c r="AC28" s="81" t="str">
        <f t="shared" si="4"/>
        <v/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/>
      <c r="C29" s="116"/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 t="str">
        <f t="shared" si="6"/>
        <v/>
      </c>
      <c r="Q29" s="55" t="str">
        <f t="shared" si="7"/>
        <v/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 t="str">
        <f t="shared" si="3"/>
        <v/>
      </c>
      <c r="AC29" s="81" t="str">
        <f t="shared" si="4"/>
        <v/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/>
      <c r="C30" s="116"/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 t="str">
        <f t="shared" si="6"/>
        <v/>
      </c>
      <c r="Q30" s="55" t="str">
        <f t="shared" si="7"/>
        <v/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 t="str">
        <f t="shared" si="3"/>
        <v/>
      </c>
      <c r="AC30" s="81" t="str">
        <f t="shared" si="4"/>
        <v/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/>
      <c r="C31" s="116"/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 t="str">
        <f t="shared" si="6"/>
        <v/>
      </c>
      <c r="Q31" s="55" t="str">
        <f t="shared" si="7"/>
        <v/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 t="str">
        <f t="shared" si="3"/>
        <v/>
      </c>
      <c r="AC31" s="81" t="str">
        <f t="shared" si="4"/>
        <v/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10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2</v>
      </c>
      <c r="AB2" s="42" t="str">
        <f>'Versión A_Anverso'!AE2</f>
        <v>U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5</v>
      </c>
      <c r="AA8" s="47">
        <f>'Versión A_Anverso'!D50</f>
        <v>10</v>
      </c>
      <c r="AB8" s="47">
        <f>COUNTIF('Versión A_Anverso'!B11:B45,"&lt;&gt;"&amp;"")</f>
        <v>15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5</v>
      </c>
      <c r="AA9" s="48">
        <f t="shared" si="0"/>
        <v>10</v>
      </c>
      <c r="AB9" s="48">
        <f>AB8-AB10-AB13</f>
        <v>15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5</v>
      </c>
      <c r="AA11" s="48">
        <f t="shared" si="1"/>
        <v>10</v>
      </c>
      <c r="AB11" s="48">
        <f>AB9-AB12-AB14</f>
        <v>15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2  -  U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APARICIO AMADOR * BRENDA LIZBETH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CASTILLO LIBREROS * RUBIXEL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CORTES  * STEFANI CRISTAL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HERNANDEZ LOPEZ * CRISTIAN YAIR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HERNANDEZ SALDAÑA * JOLETTE FERNANDA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HUERTA ORTIZ * LUCERO VIANEY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LOPEZ ROMERO * SAID OSWALDO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LOZANO MARTINEZ * JOSE JESUS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MARIN HERNANDEZ * LAURA ESMERALDA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MELGAREJO JUAREZ * JAQUELINE ITZEL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MENDOZA HERNANDEZ * MIRIAM YAMILETH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PINO ARMAS * ANGEL URIEL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RODRIGUEZ LANDA * GUADALUPE YAMILETH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SANCHEZ SANCHEZ * DAVID ISRAEL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TABAL CUELLAR * ESTRELLA PAMELA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/>
      </c>
      <c r="C27" s="236"/>
      <c r="D27" s="70" t="str">
        <f>IF('Versión A_Anverso'!D26="","",'Versión A_Anverso'!D26)</f>
        <v/>
      </c>
      <c r="E27" s="66" t="str">
        <f>IF('Versión A_Anverso'!B26="","",(('Versión A_Anverso'!P26)/'Versión A_Reverso'!$F$23))</f>
        <v/>
      </c>
      <c r="F27" s="82" t="str">
        <f>IF('Versión A_Anverso'!B26="","",'Versión A_Anverso'!AC26)</f>
        <v/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/>
      </c>
      <c r="C28" s="236"/>
      <c r="D28" s="70" t="str">
        <f>IF('Versión A_Anverso'!D27="","",'Versión A_Anverso'!D27)</f>
        <v/>
      </c>
      <c r="E28" s="66" t="str">
        <f>IF('Versión A_Anverso'!B27="","",(('Versión A_Anverso'!P27)/'Versión A_Reverso'!$F$23))</f>
        <v/>
      </c>
      <c r="F28" s="82" t="str">
        <f>IF('Versión A_Anverso'!B27="","",'Versión A_Anverso'!AC27)</f>
        <v/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/>
      </c>
      <c r="C29" s="236"/>
      <c r="D29" s="70" t="str">
        <f>IF('Versión A_Anverso'!D28="","",'Versión A_Anverso'!D28)</f>
        <v/>
      </c>
      <c r="E29" s="66" t="str">
        <f>IF('Versión A_Anverso'!B28="","",(('Versión A_Anverso'!P28)/'Versión A_Reverso'!$F$23))</f>
        <v/>
      </c>
      <c r="F29" s="82" t="str">
        <f>IF('Versión A_Anverso'!B28="","",'Versión A_Anverso'!AC28)</f>
        <v/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/>
      </c>
      <c r="C30" s="236"/>
      <c r="D30" s="70" t="str">
        <f>IF('Versión A_Anverso'!D29="","",'Versión A_Anverso'!D29)</f>
        <v/>
      </c>
      <c r="E30" s="66" t="str">
        <f>IF('Versión A_Anverso'!B29="","",(('Versión A_Anverso'!P29)/'Versión A_Reverso'!$F$23))</f>
        <v/>
      </c>
      <c r="F30" s="82" t="str">
        <f>IF('Versión A_Anverso'!B29="","",'Versión A_Anverso'!AC29)</f>
        <v/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/>
      </c>
      <c r="C31" s="236"/>
      <c r="D31" s="70" t="str">
        <f>IF('Versión A_Anverso'!D30="","",'Versión A_Anverso'!D30)</f>
        <v/>
      </c>
      <c r="E31" s="66" t="str">
        <f>IF('Versión A_Anverso'!B30="","",(('Versión A_Anverso'!P30)/'Versión A_Reverso'!$F$23))</f>
        <v/>
      </c>
      <c r="F31" s="82" t="str">
        <f>IF('Versión A_Anverso'!B30="","",'Versión A_Anverso'!AC30)</f>
        <v/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/>
      </c>
      <c r="C32" s="236"/>
      <c r="D32" s="70" t="str">
        <f>IF('Versión A_Anverso'!D31="","",'Versión A_Anverso'!D31)</f>
        <v/>
      </c>
      <c r="E32" s="66" t="str">
        <f>IF('Versión A_Anverso'!B31="","",(('Versión A_Anverso'!P31)/'Versión A_Reverso'!$F$23))</f>
        <v/>
      </c>
      <c r="F32" s="82" t="str">
        <f>IF('Versión A_Anverso'!B31="","",'Versión A_Anverso'!AC31)</f>
        <v/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2021-09-10T17:40:39Z</dcterms:modified>
</cp:coreProperties>
</file>